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" yWindow="0" windowWidth="12120" windowHeight="9120"/>
  </bookViews>
  <sheets>
    <sheet name="Personal budget" sheetId="1" r:id="rId1"/>
    <sheet name="Sheet1" sheetId="2" r:id="rId2"/>
  </sheets>
  <definedNames>
    <definedName name="_xlnm.Print_Area" localSheetId="0">'Personal budget'!$A$1:$N$86</definedName>
    <definedName name="_xlnm.Print_Titles" localSheetId="0">'Personal budget'!$3:$3</definedName>
  </definedNames>
  <calcPr calcId="144525"/>
</workbook>
</file>

<file path=xl/calcChain.xml><?xml version="1.0" encoding="utf-8"?>
<calcChain xmlns="http://schemas.openxmlformats.org/spreadsheetml/2006/main">
  <c r="N62" i="1" l="1"/>
  <c r="M63" i="1"/>
  <c r="L63" i="1"/>
  <c r="K63" i="1"/>
  <c r="J63" i="1"/>
  <c r="C5" i="1" l="1"/>
  <c r="D5" i="1" s="1"/>
  <c r="B6" i="1"/>
  <c r="C6" i="1"/>
  <c r="C9" i="1"/>
  <c r="D9" i="1" s="1"/>
  <c r="B13" i="1"/>
  <c r="C13" i="1"/>
  <c r="B21" i="1"/>
  <c r="C21" i="1"/>
  <c r="D21" i="1"/>
  <c r="E21" i="1"/>
  <c r="F21" i="1"/>
  <c r="G21" i="1"/>
  <c r="H21" i="1"/>
  <c r="I21" i="1"/>
  <c r="B30" i="1"/>
  <c r="C30" i="1"/>
  <c r="D30" i="1"/>
  <c r="E30" i="1"/>
  <c r="F30" i="1"/>
  <c r="G30" i="1"/>
  <c r="H30" i="1"/>
  <c r="I30" i="1"/>
  <c r="B37" i="1"/>
  <c r="C37" i="1"/>
  <c r="D37" i="1"/>
  <c r="E37" i="1"/>
  <c r="F37" i="1"/>
  <c r="G37" i="1"/>
  <c r="H37" i="1"/>
  <c r="I37" i="1"/>
  <c r="B43" i="1"/>
  <c r="C43" i="1"/>
  <c r="D43" i="1"/>
  <c r="E43" i="1"/>
  <c r="F43" i="1"/>
  <c r="G43" i="1"/>
  <c r="H43" i="1"/>
  <c r="I43" i="1"/>
  <c r="B52" i="1"/>
  <c r="C52" i="1"/>
  <c r="D52" i="1"/>
  <c r="E52" i="1"/>
  <c r="F52" i="1"/>
  <c r="G52" i="1"/>
  <c r="H52" i="1"/>
  <c r="I52" i="1"/>
  <c r="B58" i="1"/>
  <c r="C58" i="1"/>
  <c r="D58" i="1"/>
  <c r="E58" i="1"/>
  <c r="F58" i="1"/>
  <c r="G58" i="1"/>
  <c r="H58" i="1"/>
  <c r="I58" i="1"/>
  <c r="B63" i="1"/>
  <c r="C63" i="1"/>
  <c r="D63" i="1"/>
  <c r="E63" i="1"/>
  <c r="F63" i="1"/>
  <c r="G63" i="1"/>
  <c r="H63" i="1"/>
  <c r="I63" i="1"/>
  <c r="B71" i="1"/>
  <c r="C71" i="1"/>
  <c r="D71" i="1"/>
  <c r="E71" i="1"/>
  <c r="F71" i="1"/>
  <c r="G71" i="1"/>
  <c r="H71" i="1"/>
  <c r="I71" i="1"/>
  <c r="B75" i="1"/>
  <c r="C75" i="1"/>
  <c r="D75" i="1"/>
  <c r="E75" i="1"/>
  <c r="F75" i="1"/>
  <c r="G75" i="1"/>
  <c r="H75" i="1"/>
  <c r="I75" i="1"/>
  <c r="B83" i="1"/>
  <c r="C83" i="1"/>
  <c r="D83" i="1"/>
  <c r="E83" i="1"/>
  <c r="F83" i="1"/>
  <c r="G83" i="1"/>
  <c r="H83" i="1"/>
  <c r="I83" i="1"/>
  <c r="B85" i="1"/>
  <c r="C85" i="1"/>
  <c r="L21" i="1"/>
  <c r="L37" i="1"/>
  <c r="L43" i="1"/>
  <c r="L52" i="1"/>
  <c r="L30" i="1"/>
  <c r="L58" i="1"/>
  <c r="L71" i="1"/>
  <c r="L75" i="1"/>
  <c r="L83" i="1"/>
  <c r="J21" i="1"/>
  <c r="J30" i="1"/>
  <c r="J37" i="1"/>
  <c r="J43" i="1"/>
  <c r="J52" i="1"/>
  <c r="J58" i="1"/>
  <c r="J71" i="1"/>
  <c r="J75" i="1"/>
  <c r="J83" i="1"/>
  <c r="K21" i="1"/>
  <c r="K30" i="1"/>
  <c r="K37" i="1"/>
  <c r="K43" i="1"/>
  <c r="K52" i="1"/>
  <c r="K58" i="1"/>
  <c r="K71" i="1"/>
  <c r="K75" i="1"/>
  <c r="K83" i="1"/>
  <c r="M21" i="1"/>
  <c r="M30" i="1"/>
  <c r="M37" i="1"/>
  <c r="M43" i="1"/>
  <c r="M52" i="1"/>
  <c r="M58" i="1"/>
  <c r="M71" i="1"/>
  <c r="M75" i="1"/>
  <c r="M83" i="1"/>
  <c r="N80" i="1"/>
  <c r="N79" i="1"/>
  <c r="N78" i="1"/>
  <c r="N81" i="1"/>
  <c r="N82" i="1"/>
  <c r="N74" i="1"/>
  <c r="N12" i="1"/>
  <c r="N10" i="1"/>
  <c r="N66" i="1"/>
  <c r="N67" i="1"/>
  <c r="N68" i="1"/>
  <c r="N69" i="1"/>
  <c r="N70" i="1"/>
  <c r="N56" i="1"/>
  <c r="N57" i="1"/>
  <c r="N35" i="1"/>
  <c r="N34" i="1"/>
  <c r="N29" i="1"/>
  <c r="N27" i="1"/>
  <c r="N26" i="1"/>
  <c r="N19" i="1"/>
  <c r="N18" i="1"/>
  <c r="N51" i="1"/>
  <c r="N36" i="1"/>
  <c r="N16" i="1"/>
  <c r="N17" i="1"/>
  <c r="N20" i="1"/>
  <c r="N24" i="1"/>
  <c r="N25" i="1"/>
  <c r="N28" i="1"/>
  <c r="N33" i="1"/>
  <c r="N40" i="1"/>
  <c r="N41" i="1"/>
  <c r="N42" i="1"/>
  <c r="N46" i="1"/>
  <c r="N47" i="1"/>
  <c r="N48" i="1"/>
  <c r="N49" i="1"/>
  <c r="N50" i="1"/>
  <c r="N55" i="1"/>
  <c r="N61" i="1"/>
  <c r="N63" i="1" s="1"/>
  <c r="C86" i="1" l="1"/>
  <c r="E5" i="1"/>
  <c r="E6" i="1" s="1"/>
  <c r="D6" i="1"/>
  <c r="B86" i="1"/>
  <c r="D13" i="1"/>
  <c r="D85" i="1" s="1"/>
  <c r="D86" i="1" s="1"/>
  <c r="E9" i="1"/>
  <c r="N75" i="1"/>
  <c r="N83" i="1"/>
  <c r="N52" i="1"/>
  <c r="N37" i="1"/>
  <c r="N21" i="1"/>
  <c r="N58" i="1"/>
  <c r="N43" i="1"/>
  <c r="N30" i="1"/>
  <c r="N71" i="1"/>
  <c r="F5" i="1" l="1"/>
  <c r="G5" i="1" s="1"/>
  <c r="F6" i="1"/>
  <c r="F9" i="1"/>
  <c r="E13" i="1"/>
  <c r="E85" i="1" s="1"/>
  <c r="E86" i="1" s="1"/>
  <c r="F13" i="1" l="1"/>
  <c r="F85" i="1" s="1"/>
  <c r="F86" i="1" s="1"/>
  <c r="G9" i="1"/>
  <c r="G6" i="1"/>
  <c r="H5" i="1"/>
  <c r="I5" i="1" l="1"/>
  <c r="H6" i="1"/>
  <c r="H9" i="1"/>
  <c r="G13" i="1"/>
  <c r="G85" i="1" s="1"/>
  <c r="G86" i="1" s="1"/>
  <c r="H13" i="1" l="1"/>
  <c r="H85" i="1" s="1"/>
  <c r="H86" i="1" s="1"/>
  <c r="I9" i="1"/>
  <c r="I6" i="1"/>
  <c r="J6" i="1" l="1"/>
  <c r="I13" i="1"/>
  <c r="I85" i="1" s="1"/>
  <c r="I86" i="1" s="1"/>
  <c r="J13" i="1" l="1"/>
  <c r="K6" i="1"/>
  <c r="K13" i="1" l="1"/>
  <c r="K85" i="1" s="1"/>
  <c r="K86" i="1" s="1"/>
  <c r="L6" i="1"/>
  <c r="M6" i="1"/>
  <c r="J85" i="1"/>
  <c r="J86" i="1" s="1"/>
  <c r="N5" i="1" l="1"/>
  <c r="N6" i="1" s="1"/>
  <c r="L13" i="1"/>
  <c r="M13" i="1" l="1"/>
  <c r="M85" i="1" s="1"/>
  <c r="N9" i="1"/>
  <c r="L85" i="1"/>
  <c r="L86" i="1" s="1"/>
  <c r="N13" i="1" l="1"/>
  <c r="N85" i="1"/>
  <c r="N86" i="1" s="1"/>
  <c r="M86" i="1"/>
</calcChain>
</file>

<file path=xl/sharedStrings.xml><?xml version="1.0" encoding="utf-8"?>
<sst xmlns="http://schemas.openxmlformats.org/spreadsheetml/2006/main" count="99" uniqueCount="91">
  <si>
    <t xml:space="preserve">   Other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</si>
  <si>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</si>
  <si>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</si>
  <si>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</si>
  <si>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</si>
  <si>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</si>
  <si>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</si>
  <si>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</si>
  <si>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</si>
  <si>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Team dues</t>
  </si>
  <si>
    <t>Sports equipment</t>
  </si>
  <si>
    <t>Gym fees</t>
  </si>
  <si>
    <t>Recreation</t>
  </si>
  <si>
    <t>Food</t>
  </si>
  <si>
    <t>Plane fare</t>
  </si>
  <si>
    <t>Vacations</t>
  </si>
  <si>
    <t>Health</t>
  </si>
  <si>
    <t>Movies/plays</t>
  </si>
  <si>
    <t>Cable TV</t>
  </si>
  <si>
    <t>Entertainment</t>
  </si>
  <si>
    <t>Dining out</t>
  </si>
  <si>
    <t>Dry cleaning</t>
  </si>
  <si>
    <t>Daily living</t>
  </si>
  <si>
    <t>Home</t>
  </si>
  <si>
    <t>Aug</t>
  </si>
  <si>
    <t>July</t>
  </si>
  <si>
    <t>June</t>
  </si>
  <si>
    <t>May</t>
  </si>
  <si>
    <t>April</t>
  </si>
  <si>
    <t>March</t>
  </si>
  <si>
    <t>Feb</t>
  </si>
  <si>
    <t>Jan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</si>
  <si>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</si>
  <si>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</si>
  <si>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</si>
  <si>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</si>
  <si>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</si>
  <si>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</si>
  <si>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</si>
  <si>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</si>
  <si>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Transportation</t>
  </si>
  <si>
    <t>Public transportation</t>
  </si>
  <si>
    <t>Gas/fuel</t>
  </si>
  <si>
    <t>Mortgage/rent</t>
  </si>
  <si>
    <t>Home totals</t>
  </si>
  <si>
    <t>Transportation totals</t>
  </si>
  <si>
    <t>Concerts/clubs</t>
  </si>
  <si>
    <t>Life insurance</t>
  </si>
  <si>
    <t>Vacations totals</t>
  </si>
  <si>
    <t>Misc. payments totals</t>
  </si>
  <si>
    <t>Financial obligations</t>
  </si>
  <si>
    <t>Income totals</t>
  </si>
  <si>
    <t>Car wash/detailing services</t>
  </si>
  <si>
    <t>Veterinarians/pet medicines</t>
  </si>
  <si>
    <t>Long-term savings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</si>
  <si>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</si>
  <si>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</si>
  <si>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</si>
  <si>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</si>
  <si>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</si>
  <si>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</si>
  <si>
    <t>Car Insurance</t>
  </si>
  <si>
    <t>Hotel stay</t>
  </si>
  <si>
    <t>Mortgage/Rent</t>
  </si>
  <si>
    <t xml:space="preserve">     100,000 or higher</t>
  </si>
  <si>
    <t xml:space="preserve">     $75,000 - $99,999</t>
  </si>
  <si>
    <t xml:space="preserve">     $50,000 - $74,999</t>
  </si>
  <si>
    <t xml:space="preserve">     $24,999 or lower</t>
  </si>
  <si>
    <t xml:space="preserve">     $25,000 - $49,999</t>
  </si>
  <si>
    <t xml:space="preserve">            Utilities (electric and water)</t>
  </si>
  <si>
    <t>Insurance (medical, dental, vision)</t>
  </si>
  <si>
    <t>Gifts for others</t>
  </si>
  <si>
    <t>Pet boarding (pet daycare while you're gone)</t>
  </si>
  <si>
    <t>Monthly Salary (after taxes)</t>
  </si>
  <si>
    <t>Cell Phone</t>
  </si>
  <si>
    <t>Home Insurance</t>
  </si>
  <si>
    <t>Donations</t>
  </si>
  <si>
    <t xml:space="preserve">   Stocks</t>
  </si>
  <si>
    <t>Internet Bill</t>
  </si>
  <si>
    <t>Home Phone</t>
  </si>
  <si>
    <t>Utilities (electric, trash and water/sewer)</t>
  </si>
  <si>
    <t>Car Payment</t>
  </si>
  <si>
    <t xml:space="preserve">Groceries/Toiletries </t>
  </si>
  <si>
    <t>Car Repairs</t>
  </si>
  <si>
    <t xml:space="preserve">   Student Loan Payment</t>
  </si>
  <si>
    <t xml:space="preserve">   Credit Card Payment</t>
  </si>
  <si>
    <t xml:space="preserve">   Child Care/Daycare</t>
  </si>
  <si>
    <t>Church Tithing</t>
  </si>
  <si>
    <t>Gas Bill (Duke Energy)</t>
  </si>
  <si>
    <t xml:space="preserve">Highest Amount </t>
  </si>
  <si>
    <t>Mortgage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</si>
</sst>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9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0" fillId="4" borderId="8" xfId="0" applyNumberFormat="1" applyFont="1" applyFill="1" applyBorder="1" applyAlignment="1">
      <alignment horizontal="centerContinuous"/>
    </xf>
    <xf numFmtId="40" fontId="11" fillId="0" borderId="8" xfId="0" applyNumberFormat="1" applyFont="1" applyFill="1" applyBorder="1" applyAlignment="1">
      <alignment horizontal="centerContinuous"/>
    </xf>
    <xf numFmtId="0" fontId="18" fillId="0" borderId="0" xfId="0" applyFont="1"/>
    <xf numFmtId="164" fontId="0" fillId="0" borderId="0" xfId="0" applyNumberFormat="1"/>
    <xf numFmtId="165" fontId="0" fillId="0" borderId="0" xfId="0" applyNumberFormat="1"/>
    <xf numFmtId="0" fontId="6" fillId="6" borderId="5" xfId="0" applyFont="1" applyFill="1" applyBorder="1" applyAlignment="1" applyProtection="1">
      <protection locked="0" hidden="1"/>
    </xf>
    <xf numFmtId="40" fontId="6" fillId="6" borderId="4" xfId="0" applyNumberFormat="1" applyFont="1" applyFill="1" applyBorder="1" applyAlignment="1" applyProtection="1">
      <protection locked="0" hidden="1"/>
    </xf>
    <xf numFmtId="40" fontId="5" fillId="6" borderId="4" xfId="0" applyNumberFormat="1" applyFont="1" applyFill="1" applyBorder="1" applyAlignment="1" applyProtection="1">
      <protection locked="0" hidden="1"/>
    </xf>
    <xf numFmtId="40" fontId="5" fillId="6" borderId="4" xfId="0" applyNumberFormat="1" applyFont="1" applyFill="1" applyBorder="1" applyAlignment="1" applyProtection="1">
      <protection hidden="1"/>
    </xf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7" fillId="5" borderId="5" xfId="0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4" fillId="4" borderId="5" xfId="0" applyFont="1" applyFill="1" applyBorder="1" applyAlignment="1" applyProtection="1">
      <protection locked="0" hidden="1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14" fillId="6" borderId="5" xfId="0" applyFont="1" applyFill="1" applyBorder="1" applyAlignment="1" applyProtection="1">
      <protection locked="0" hidden="1"/>
    </xf>
    <xf numFmtId="0" fontId="15" fillId="6" borderId="1" xfId="0" applyFont="1" applyFill="1" applyBorder="1" applyAlignment="1"/>
    <xf numFmtId="0" fontId="15" fillId="6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abSelected="1" zoomScaleNormal="75" workbookViewId="0">
      <selection activeCell="R5" sqref="R5"/>
    </sheetView>
  </sheetViews>
  <sheetFormatPr defaultRowHeight="12.75" x14ac:dyDescent="0.2"/>
  <cols>
    <col min="1" max="1" width="38.85546875" bestFit="1" customWidth="1"/>
    <col min="2" max="2" width="13.5703125" hidden="1" customWidth="1"/>
    <col min="3" max="3" width="13.42578125" hidden="1" customWidth="1"/>
    <col min="4" max="6" width="13.5703125" hidden="1" customWidth="1"/>
    <col min="7" max="7" width="13.42578125" hidden="1" customWidth="1"/>
    <col min="8" max="9" width="13.5703125" hidden="1" customWidth="1"/>
    <col min="10" max="13" width="13.5703125" customWidth="1"/>
    <col min="14" max="14" width="14.28515625" customWidth="1"/>
  </cols>
  <sheetData>
    <row r="1" spans="1:15" ht="31.5" customHeight="1" x14ac:dyDescent="0.35">
      <c r="A1" s="31" t="s">
        <v>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14.25" x14ac:dyDescent="0.2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13.5" x14ac:dyDescent="0.25">
      <c r="A3" s="16"/>
      <c r="B3" s="22" t="s">
        <v>31</v>
      </c>
      <c r="C3" s="23" t="s">
        <v>30</v>
      </c>
      <c r="D3" s="22" t="s">
        <v>29</v>
      </c>
      <c r="E3" s="23" t="s">
        <v>28</v>
      </c>
      <c r="F3" s="22" t="s">
        <v>27</v>
      </c>
      <c r="G3" s="23" t="s">
        <v>26</v>
      </c>
      <c r="H3" s="22" t="s">
        <v>25</v>
      </c>
      <c r="I3" s="23" t="s">
        <v>24</v>
      </c>
      <c r="J3" s="22" t="s">
        <v>29</v>
      </c>
      <c r="K3" s="23" t="s">
        <v>28</v>
      </c>
      <c r="L3" s="22" t="s">
        <v>27</v>
      </c>
      <c r="M3" s="23" t="s">
        <v>26</v>
      </c>
      <c r="N3" s="22" t="s">
        <v>32</v>
      </c>
    </row>
    <row r="4" spans="1:15" ht="19.5" x14ac:dyDescent="0.2">
      <c r="A4" s="34" t="s">
        <v>57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t="s">
        <v>89</v>
      </c>
    </row>
    <row r="5" spans="1:15" s="5" customFormat="1" x14ac:dyDescent="0.2">
      <c r="A5" s="9" t="s">
        <v>73</v>
      </c>
      <c r="B5" s="4">
        <v>0</v>
      </c>
      <c r="C5" s="4">
        <f t="shared" ref="C5:I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v>3954</v>
      </c>
      <c r="K5" s="4">
        <v>3954</v>
      </c>
      <c r="L5" s="4">
        <v>5954</v>
      </c>
      <c r="M5" s="4">
        <v>5954</v>
      </c>
      <c r="N5" s="19">
        <f>SUM(B5:M5)</f>
        <v>19816</v>
      </c>
      <c r="O5" s="5" t="s">
        <v>90</v>
      </c>
    </row>
    <row r="6" spans="1:15" s="5" customFormat="1" x14ac:dyDescent="0.2">
      <c r="A6" s="18" t="s">
        <v>51</v>
      </c>
      <c r="B6" s="19">
        <f t="shared" ref="B6:N6" si="1">SUM(B5:B5)</f>
        <v>0</v>
      </c>
      <c r="C6" s="19">
        <f t="shared" si="1"/>
        <v>0</v>
      </c>
      <c r="D6" s="19">
        <f t="shared" si="1"/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  <c r="J6" s="19">
        <f t="shared" si="1"/>
        <v>3954</v>
      </c>
      <c r="K6" s="19">
        <f t="shared" si="1"/>
        <v>3954</v>
      </c>
      <c r="L6" s="19">
        <f t="shared" si="1"/>
        <v>5954</v>
      </c>
      <c r="M6" s="19">
        <f t="shared" si="1"/>
        <v>5954</v>
      </c>
      <c r="N6" s="19">
        <f t="shared" si="1"/>
        <v>19816</v>
      </c>
    </row>
    <row r="7" spans="1:15" ht="19.5" x14ac:dyDescent="0.2">
      <c r="A7" s="34" t="s">
        <v>58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</row>
    <row r="8" spans="1:15" ht="21.75" customHeight="1" x14ac:dyDescent="0.25">
      <c r="A8" s="42" t="s">
        <v>23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5" s="5" customFormat="1" x14ac:dyDescent="0.2">
      <c r="A9" s="27" t="s">
        <v>43</v>
      </c>
      <c r="B9" s="28">
        <v>0</v>
      </c>
      <c r="C9" s="28">
        <f t="shared" ref="C9:I9" si="2">B9</f>
        <v>0</v>
      </c>
      <c r="D9" s="28">
        <f t="shared" si="2"/>
        <v>0</v>
      </c>
      <c r="E9" s="28">
        <f t="shared" si="2"/>
        <v>0</v>
      </c>
      <c r="F9" s="28">
        <f t="shared" si="2"/>
        <v>0</v>
      </c>
      <c r="G9" s="28">
        <f t="shared" si="2"/>
        <v>0</v>
      </c>
      <c r="H9" s="28">
        <f t="shared" si="2"/>
        <v>0</v>
      </c>
      <c r="I9" s="28">
        <f t="shared" si="2"/>
        <v>0</v>
      </c>
      <c r="J9" s="28">
        <v>1562</v>
      </c>
      <c r="K9" s="28">
        <v>1562</v>
      </c>
      <c r="L9" s="28">
        <v>1562</v>
      </c>
      <c r="M9" s="28">
        <v>1562</v>
      </c>
      <c r="N9" s="29">
        <f>SUM(B9:M9)</f>
        <v>6248</v>
      </c>
    </row>
    <row r="10" spans="1:15" s="5" customFormat="1" x14ac:dyDescent="0.2">
      <c r="A10" s="27" t="s">
        <v>80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200</v>
      </c>
      <c r="K10" s="28">
        <v>200</v>
      </c>
      <c r="L10" s="28">
        <v>250</v>
      </c>
      <c r="M10" s="28">
        <v>200</v>
      </c>
      <c r="N10" s="29">
        <f>SUM(B10:M10)</f>
        <v>850</v>
      </c>
    </row>
    <row r="11" spans="1:15" s="5" customFormat="1" x14ac:dyDescent="0.2">
      <c r="A11" s="27" t="s">
        <v>88</v>
      </c>
      <c r="B11" s="28"/>
      <c r="C11" s="28"/>
      <c r="D11" s="28"/>
      <c r="E11" s="28"/>
      <c r="F11" s="28"/>
      <c r="G11" s="28"/>
      <c r="H11" s="28"/>
      <c r="I11" s="28"/>
      <c r="J11" s="28">
        <v>50</v>
      </c>
      <c r="K11" s="28">
        <v>50</v>
      </c>
      <c r="L11" s="28">
        <v>50</v>
      </c>
      <c r="M11" s="28">
        <v>50</v>
      </c>
      <c r="N11" s="29"/>
    </row>
    <row r="12" spans="1:15" s="5" customFormat="1" x14ac:dyDescent="0.2">
      <c r="A12" s="27" t="s">
        <v>75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70</v>
      </c>
      <c r="K12" s="28">
        <v>70</v>
      </c>
      <c r="L12" s="28">
        <v>70</v>
      </c>
      <c r="M12" s="28">
        <v>70</v>
      </c>
      <c r="N12" s="30">
        <f>SUM(B12:M12)</f>
        <v>280</v>
      </c>
    </row>
    <row r="13" spans="1:15" s="5" customFormat="1" x14ac:dyDescent="0.2">
      <c r="A13" s="19" t="s">
        <v>44</v>
      </c>
      <c r="B13" s="19">
        <f t="shared" ref="B13:M13" si="3">SUM(B9:B12)</f>
        <v>0</v>
      </c>
      <c r="C13" s="19">
        <f t="shared" si="3"/>
        <v>0</v>
      </c>
      <c r="D13" s="19">
        <f t="shared" si="3"/>
        <v>0</v>
      </c>
      <c r="E13" s="19">
        <f t="shared" si="3"/>
        <v>0</v>
      </c>
      <c r="F13" s="19">
        <f t="shared" si="3"/>
        <v>0</v>
      </c>
      <c r="G13" s="19">
        <f t="shared" si="3"/>
        <v>0</v>
      </c>
      <c r="H13" s="19">
        <f t="shared" si="3"/>
        <v>0</v>
      </c>
      <c r="I13" s="19">
        <f t="shared" si="3"/>
        <v>0</v>
      </c>
      <c r="J13" s="19">
        <f t="shared" si="3"/>
        <v>1882</v>
      </c>
      <c r="K13" s="19">
        <f t="shared" si="3"/>
        <v>1882</v>
      </c>
      <c r="L13" s="19">
        <f t="shared" si="3"/>
        <v>1932</v>
      </c>
      <c r="M13" s="19">
        <f t="shared" si="3"/>
        <v>1882</v>
      </c>
      <c r="N13" s="19">
        <f>SUM(B13:M13)</f>
        <v>7578</v>
      </c>
    </row>
    <row r="14" spans="1:15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5" ht="21.75" customHeight="1" x14ac:dyDescent="0.25">
      <c r="A15" s="37" t="s">
        <v>22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5" s="5" customFormat="1" x14ac:dyDescent="0.2">
      <c r="A16" s="9" t="s">
        <v>82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150</v>
      </c>
      <c r="K16" s="4">
        <v>150</v>
      </c>
      <c r="L16" s="7">
        <v>300</v>
      </c>
      <c r="M16" s="4">
        <v>150</v>
      </c>
      <c r="N16" s="19">
        <f t="shared" ref="N16:N21" si="4">SUM(B16:M16)</f>
        <v>750</v>
      </c>
    </row>
    <row r="17" spans="1:14" s="5" customFormat="1" x14ac:dyDescent="0.2">
      <c r="A17" s="9" t="s">
        <v>21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100</v>
      </c>
      <c r="K17" s="4">
        <v>50</v>
      </c>
      <c r="L17" s="7">
        <v>50</v>
      </c>
      <c r="M17" s="4">
        <v>50</v>
      </c>
      <c r="N17" s="19">
        <f t="shared" si="4"/>
        <v>250</v>
      </c>
    </row>
    <row r="18" spans="1:14" s="5" customFormat="1" x14ac:dyDescent="0.2">
      <c r="A18" s="10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150</v>
      </c>
      <c r="K18" s="6">
        <v>50</v>
      </c>
      <c r="L18" s="8">
        <v>50</v>
      </c>
      <c r="M18" s="6">
        <v>20</v>
      </c>
      <c r="N18" s="19">
        <f t="shared" si="4"/>
        <v>270</v>
      </c>
    </row>
    <row r="19" spans="1:14" s="5" customFormat="1" x14ac:dyDescent="0.2">
      <c r="A19" s="9" t="s">
        <v>79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20</v>
      </c>
      <c r="K19" s="4">
        <v>0</v>
      </c>
      <c r="L19" s="4">
        <v>0</v>
      </c>
      <c r="M19" s="4">
        <v>0</v>
      </c>
      <c r="N19" s="19">
        <f t="shared" si="4"/>
        <v>20</v>
      </c>
    </row>
    <row r="20" spans="1:14" s="5" customFormat="1" x14ac:dyDescent="0.2">
      <c r="A20" s="10" t="s">
        <v>74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100</v>
      </c>
      <c r="K20" s="6">
        <v>100</v>
      </c>
      <c r="L20" s="8">
        <v>100</v>
      </c>
      <c r="M20" s="6">
        <v>100</v>
      </c>
      <c r="N20" s="19">
        <f t="shared" si="4"/>
        <v>400</v>
      </c>
    </row>
    <row r="21" spans="1:14" s="5" customFormat="1" x14ac:dyDescent="0.2">
      <c r="A21" s="19" t="s">
        <v>35</v>
      </c>
      <c r="B21" s="19">
        <f t="shared" ref="B21:M21" si="5">SUM(B16:B20)</f>
        <v>0</v>
      </c>
      <c r="C21" s="19">
        <f t="shared" si="5"/>
        <v>0</v>
      </c>
      <c r="D21" s="19">
        <f t="shared" si="5"/>
        <v>0</v>
      </c>
      <c r="E21" s="19">
        <f t="shared" si="5"/>
        <v>0</v>
      </c>
      <c r="F21" s="19">
        <f t="shared" si="5"/>
        <v>0</v>
      </c>
      <c r="G21" s="19">
        <f t="shared" si="5"/>
        <v>0</v>
      </c>
      <c r="H21" s="19">
        <f t="shared" si="5"/>
        <v>0</v>
      </c>
      <c r="I21" s="19">
        <f t="shared" si="5"/>
        <v>0</v>
      </c>
      <c r="J21" s="19">
        <f t="shared" si="5"/>
        <v>520</v>
      </c>
      <c r="K21" s="19">
        <f t="shared" si="5"/>
        <v>350</v>
      </c>
      <c r="L21" s="19">
        <f t="shared" si="5"/>
        <v>500</v>
      </c>
      <c r="M21" s="19">
        <f t="shared" si="5"/>
        <v>320</v>
      </c>
      <c r="N21" s="19">
        <f t="shared" si="4"/>
        <v>1690</v>
      </c>
    </row>
    <row r="22" spans="1:14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21.75" customHeight="1" x14ac:dyDescent="0.25">
      <c r="A23" s="37" t="s">
        <v>40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4" s="5" customFormat="1" ht="13.5" customHeight="1" x14ac:dyDescent="0.2">
      <c r="A24" s="9" t="s">
        <v>42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250</v>
      </c>
      <c r="K24" s="4">
        <v>250</v>
      </c>
      <c r="L24" s="4">
        <v>250</v>
      </c>
      <c r="M24" s="4">
        <v>0</v>
      </c>
      <c r="N24" s="19">
        <f t="shared" ref="N24:N30" si="6">SUM(B24:M24)</f>
        <v>750</v>
      </c>
    </row>
    <row r="25" spans="1:14" s="5" customFormat="1" x14ac:dyDescent="0.2">
      <c r="A25" s="27" t="s">
        <v>61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6</v>
      </c>
      <c r="K25" s="6">
        <v>60</v>
      </c>
      <c r="L25" s="6">
        <v>60</v>
      </c>
      <c r="M25" s="6">
        <v>60</v>
      </c>
      <c r="N25" s="19">
        <f t="shared" si="6"/>
        <v>186</v>
      </c>
    </row>
    <row r="26" spans="1:14" s="5" customFormat="1" x14ac:dyDescent="0.2">
      <c r="A26" s="9" t="s">
        <v>83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30</v>
      </c>
      <c r="K26" s="4">
        <v>0</v>
      </c>
      <c r="L26" s="4">
        <v>250</v>
      </c>
      <c r="M26" s="4">
        <v>0</v>
      </c>
      <c r="N26" s="19">
        <f t="shared" si="6"/>
        <v>280</v>
      </c>
    </row>
    <row r="27" spans="1:14" s="5" customFormat="1" x14ac:dyDescent="0.2">
      <c r="A27" s="10" t="s">
        <v>52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30</v>
      </c>
      <c r="K27" s="6">
        <v>0</v>
      </c>
      <c r="L27" s="6">
        <v>30</v>
      </c>
      <c r="M27" s="6">
        <v>0</v>
      </c>
      <c r="N27" s="19">
        <f t="shared" si="6"/>
        <v>60</v>
      </c>
    </row>
    <row r="28" spans="1:14" s="5" customFormat="1" x14ac:dyDescent="0.2">
      <c r="A28" s="27" t="s">
        <v>81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150</v>
      </c>
      <c r="K28" s="4">
        <v>150</v>
      </c>
      <c r="L28" s="4">
        <v>150</v>
      </c>
      <c r="M28" s="4">
        <v>150</v>
      </c>
      <c r="N28" s="19">
        <f t="shared" si="6"/>
        <v>600</v>
      </c>
    </row>
    <row r="29" spans="1:14" s="5" customFormat="1" x14ac:dyDescent="0.2">
      <c r="A29" s="10" t="s">
        <v>41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/>
      <c r="K29" s="6">
        <v>0</v>
      </c>
      <c r="L29" s="6">
        <v>0</v>
      </c>
      <c r="M29" s="6">
        <v>0</v>
      </c>
      <c r="N29" s="19">
        <f t="shared" si="6"/>
        <v>0</v>
      </c>
    </row>
    <row r="30" spans="1:14" s="5" customFormat="1" x14ac:dyDescent="0.2">
      <c r="A30" s="19" t="s">
        <v>45</v>
      </c>
      <c r="B30" s="19">
        <f>SUM(B24:B29)</f>
        <v>0</v>
      </c>
      <c r="C30" s="19">
        <f>SUM(C24:C29)</f>
        <v>0</v>
      </c>
      <c r="D30" s="19">
        <f t="shared" ref="D30:M30" si="7">SUM(D24:D29)</f>
        <v>0</v>
      </c>
      <c r="E30" s="19">
        <f t="shared" si="7"/>
        <v>0</v>
      </c>
      <c r="F30" s="19">
        <f t="shared" si="7"/>
        <v>0</v>
      </c>
      <c r="G30" s="19">
        <f t="shared" si="7"/>
        <v>0</v>
      </c>
      <c r="H30" s="19">
        <f t="shared" si="7"/>
        <v>0</v>
      </c>
      <c r="I30" s="19">
        <f t="shared" si="7"/>
        <v>0</v>
      </c>
      <c r="J30" s="19">
        <f t="shared" si="7"/>
        <v>466</v>
      </c>
      <c r="K30" s="19">
        <f t="shared" si="7"/>
        <v>460</v>
      </c>
      <c r="L30" s="19">
        <f t="shared" si="7"/>
        <v>740</v>
      </c>
      <c r="M30" s="19">
        <f t="shared" si="7"/>
        <v>210</v>
      </c>
      <c r="N30" s="19">
        <f t="shared" si="6"/>
        <v>1876</v>
      </c>
    </row>
    <row r="31" spans="1:14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21.75" customHeight="1" x14ac:dyDescent="0.25">
      <c r="A32" s="37" t="s">
        <v>19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</row>
    <row r="33" spans="1:14" s="5" customFormat="1" x14ac:dyDescent="0.2">
      <c r="A33" s="9" t="s">
        <v>18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50</v>
      </c>
      <c r="K33" s="4">
        <v>20</v>
      </c>
      <c r="L33" s="7">
        <v>50</v>
      </c>
      <c r="M33" s="7">
        <v>50</v>
      </c>
      <c r="N33" s="19">
        <f>SUM(B33:M33)</f>
        <v>170</v>
      </c>
    </row>
    <row r="34" spans="1:14" s="5" customFormat="1" x14ac:dyDescent="0.2">
      <c r="A34" s="10" t="s">
        <v>78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40</v>
      </c>
      <c r="K34" s="6">
        <v>40</v>
      </c>
      <c r="L34" s="8">
        <v>40</v>
      </c>
      <c r="M34" s="8">
        <v>40</v>
      </c>
      <c r="N34" s="19">
        <f>SUM(B34:M34)</f>
        <v>160</v>
      </c>
    </row>
    <row r="35" spans="1:14" s="5" customFormat="1" x14ac:dyDescent="0.2">
      <c r="A35" s="9" t="s">
        <v>17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/>
      <c r="K35" s="4">
        <v>0</v>
      </c>
      <c r="L35" s="7">
        <v>20</v>
      </c>
      <c r="M35" s="7">
        <v>20</v>
      </c>
      <c r="N35" s="19">
        <f>SUM(B35:M35)</f>
        <v>40</v>
      </c>
    </row>
    <row r="36" spans="1:14" s="5" customFormat="1" x14ac:dyDescent="0.2">
      <c r="A36" s="10" t="s">
        <v>46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200</v>
      </c>
      <c r="K36" s="6">
        <v>0</v>
      </c>
      <c r="L36" s="6">
        <v>300</v>
      </c>
      <c r="M36" s="6">
        <v>10</v>
      </c>
      <c r="N36" s="20">
        <f>SUM(B36:M36)</f>
        <v>510</v>
      </c>
    </row>
    <row r="37" spans="1:14" s="5" customFormat="1" x14ac:dyDescent="0.2">
      <c r="A37" s="19" t="s">
        <v>36</v>
      </c>
      <c r="B37" s="19">
        <f t="shared" ref="B37:M37" si="8">SUM(B33:B36)</f>
        <v>0</v>
      </c>
      <c r="C37" s="19">
        <f t="shared" si="8"/>
        <v>0</v>
      </c>
      <c r="D37" s="19">
        <f t="shared" si="8"/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290</v>
      </c>
      <c r="K37" s="19">
        <f t="shared" si="8"/>
        <v>60</v>
      </c>
      <c r="L37" s="19">
        <f t="shared" si="8"/>
        <v>410</v>
      </c>
      <c r="M37" s="19">
        <f t="shared" si="8"/>
        <v>120</v>
      </c>
      <c r="N37" s="19">
        <f>SUM(B37:M37)</f>
        <v>880</v>
      </c>
    </row>
    <row r="38" spans="1:14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 x14ac:dyDescent="0.25">
      <c r="A39" s="37" t="s">
        <v>16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s="5" customFormat="1" x14ac:dyDescent="0.2">
      <c r="A40" s="27" t="s">
        <v>70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100</v>
      </c>
      <c r="K40" s="8">
        <v>100</v>
      </c>
      <c r="L40" s="8">
        <v>330</v>
      </c>
      <c r="M40" s="6">
        <v>330</v>
      </c>
      <c r="N40" s="19">
        <f>SUM(B40:M40)</f>
        <v>860</v>
      </c>
    </row>
    <row r="41" spans="1:14" s="5" customFormat="1" x14ac:dyDescent="0.2">
      <c r="A41" s="10" t="s">
        <v>53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32</v>
      </c>
      <c r="K41" s="8">
        <v>10</v>
      </c>
      <c r="L41" s="8">
        <v>50</v>
      </c>
      <c r="M41" s="6">
        <v>50</v>
      </c>
      <c r="N41" s="19">
        <f>SUM(B41:M41)</f>
        <v>142</v>
      </c>
    </row>
    <row r="42" spans="1:14" s="5" customFormat="1" x14ac:dyDescent="0.2">
      <c r="A42" s="27" t="s">
        <v>47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50</v>
      </c>
      <c r="K42" s="7">
        <v>50</v>
      </c>
      <c r="L42" s="7">
        <v>100</v>
      </c>
      <c r="M42" s="4">
        <v>100</v>
      </c>
      <c r="N42" s="19">
        <f>SUM(B42:M42)</f>
        <v>300</v>
      </c>
    </row>
    <row r="43" spans="1:14" s="5" customFormat="1" x14ac:dyDescent="0.2">
      <c r="A43" s="19" t="s">
        <v>37</v>
      </c>
      <c r="B43" s="19">
        <f t="shared" ref="B43:M43" si="9">SUM(B40:B42)</f>
        <v>0</v>
      </c>
      <c r="C43" s="19">
        <f t="shared" si="9"/>
        <v>0</v>
      </c>
      <c r="D43" s="19">
        <f t="shared" si="9"/>
        <v>0</v>
      </c>
      <c r="E43" s="19">
        <f t="shared" si="9"/>
        <v>0</v>
      </c>
      <c r="F43" s="19">
        <f t="shared" si="9"/>
        <v>0</v>
      </c>
      <c r="G43" s="19">
        <f t="shared" si="9"/>
        <v>0</v>
      </c>
      <c r="H43" s="19">
        <f t="shared" si="9"/>
        <v>0</v>
      </c>
      <c r="I43" s="19">
        <f t="shared" si="9"/>
        <v>0</v>
      </c>
      <c r="J43" s="19">
        <f t="shared" si="9"/>
        <v>182</v>
      </c>
      <c r="K43" s="19">
        <f t="shared" si="9"/>
        <v>160</v>
      </c>
      <c r="L43" s="19">
        <f t="shared" si="9"/>
        <v>480</v>
      </c>
      <c r="M43" s="19">
        <f t="shared" si="9"/>
        <v>480</v>
      </c>
      <c r="N43" s="19">
        <f>SUM(B43:M43)</f>
        <v>1302</v>
      </c>
    </row>
    <row r="44" spans="1:14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4" ht="21.75" customHeight="1" x14ac:dyDescent="0.25">
      <c r="A45" s="37" t="s">
        <v>15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</row>
    <row r="46" spans="1:14" s="5" customFormat="1" x14ac:dyDescent="0.2">
      <c r="A46" s="9" t="s">
        <v>14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15</v>
      </c>
      <c r="K46" s="4">
        <v>5</v>
      </c>
      <c r="L46" s="7">
        <v>10</v>
      </c>
      <c r="M46" s="4">
        <v>770</v>
      </c>
      <c r="N46" s="19">
        <f t="shared" ref="N46:N52" si="10">SUM(B46:M46)</f>
        <v>800</v>
      </c>
    </row>
    <row r="47" spans="1:14" s="5" customFormat="1" x14ac:dyDescent="0.2">
      <c r="A47" s="10" t="s">
        <v>62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15</v>
      </c>
      <c r="K47" s="6">
        <v>5</v>
      </c>
      <c r="L47" s="8">
        <v>10</v>
      </c>
      <c r="M47" s="6">
        <v>370</v>
      </c>
      <c r="N47" s="19">
        <f t="shared" si="10"/>
        <v>400</v>
      </c>
    </row>
    <row r="48" spans="1:14" s="5" customFormat="1" x14ac:dyDescent="0.2">
      <c r="A48" s="9" t="s">
        <v>13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15</v>
      </c>
      <c r="K48" s="4">
        <v>5</v>
      </c>
      <c r="L48" s="7">
        <v>10</v>
      </c>
      <c r="M48" s="4">
        <v>170</v>
      </c>
      <c r="N48" s="19">
        <f t="shared" si="10"/>
        <v>200</v>
      </c>
    </row>
    <row r="49" spans="1:14" s="5" customFormat="1" x14ac:dyDescent="0.2">
      <c r="A49" s="10" t="s">
        <v>71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15</v>
      </c>
      <c r="K49" s="6">
        <v>5</v>
      </c>
      <c r="L49" s="8">
        <v>10</v>
      </c>
      <c r="M49" s="6">
        <v>0</v>
      </c>
      <c r="N49" s="19">
        <f t="shared" si="10"/>
        <v>30</v>
      </c>
    </row>
    <row r="50" spans="1:14" s="5" customFormat="1" x14ac:dyDescent="0.2">
      <c r="A50" s="9" t="s">
        <v>72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15</v>
      </c>
      <c r="K50" s="4">
        <v>5</v>
      </c>
      <c r="L50" s="7">
        <v>5</v>
      </c>
      <c r="M50" s="4">
        <v>100</v>
      </c>
      <c r="N50" s="19">
        <f t="shared" si="10"/>
        <v>125</v>
      </c>
    </row>
    <row r="51" spans="1:14" s="5" customFormat="1" x14ac:dyDescent="0.2">
      <c r="A51" s="10" t="s">
        <v>34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15</v>
      </c>
      <c r="K51" s="6">
        <v>5</v>
      </c>
      <c r="L51" s="6">
        <v>5</v>
      </c>
      <c r="M51" s="6">
        <v>175</v>
      </c>
      <c r="N51" s="19">
        <f t="shared" si="10"/>
        <v>200</v>
      </c>
    </row>
    <row r="52" spans="1:14" s="5" customFormat="1" x14ac:dyDescent="0.2">
      <c r="A52" s="19" t="s">
        <v>48</v>
      </c>
      <c r="B52" s="19">
        <f>SUM(B46:B51)</f>
        <v>0</v>
      </c>
      <c r="C52" s="19">
        <f t="shared" ref="C52:M52" si="11">SUM(C46:C51)</f>
        <v>0</v>
      </c>
      <c r="D52" s="19">
        <f t="shared" si="11"/>
        <v>0</v>
      </c>
      <c r="E52" s="19">
        <f t="shared" si="11"/>
        <v>0</v>
      </c>
      <c r="F52" s="19">
        <f t="shared" si="11"/>
        <v>0</v>
      </c>
      <c r="G52" s="19">
        <f t="shared" si="11"/>
        <v>0</v>
      </c>
      <c r="H52" s="19">
        <f t="shared" si="11"/>
        <v>0</v>
      </c>
      <c r="I52" s="19">
        <f t="shared" si="11"/>
        <v>0</v>
      </c>
      <c r="J52" s="19">
        <f t="shared" si="11"/>
        <v>90</v>
      </c>
      <c r="K52" s="19">
        <f t="shared" si="11"/>
        <v>30</v>
      </c>
      <c r="L52" s="19">
        <f t="shared" si="11"/>
        <v>50</v>
      </c>
      <c r="M52" s="19">
        <f t="shared" si="11"/>
        <v>1585</v>
      </c>
      <c r="N52" s="19">
        <f t="shared" si="10"/>
        <v>1755</v>
      </c>
    </row>
    <row r="53" spans="1:14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</row>
    <row r="54" spans="1:14" ht="21.75" customHeight="1" x14ac:dyDescent="0.25">
      <c r="A54" s="37" t="s">
        <v>12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</row>
    <row r="55" spans="1:14" s="5" customFormat="1" x14ac:dyDescent="0.2">
      <c r="A55" s="9" t="s">
        <v>11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20</v>
      </c>
      <c r="K55" s="4">
        <v>0</v>
      </c>
      <c r="L55" s="4">
        <v>0</v>
      </c>
      <c r="M55" s="4">
        <v>0</v>
      </c>
      <c r="N55" s="19">
        <f>SUM(B55:M55)</f>
        <v>20</v>
      </c>
    </row>
    <row r="56" spans="1:14" s="5" customFormat="1" x14ac:dyDescent="0.2">
      <c r="A56" s="10" t="s">
        <v>10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9">
        <f>SUM(B56:M56)</f>
        <v>0</v>
      </c>
    </row>
    <row r="57" spans="1:14" s="5" customFormat="1" x14ac:dyDescent="0.2">
      <c r="A57" s="9" t="s">
        <v>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9">
        <f>SUM(B57:M57)</f>
        <v>0</v>
      </c>
    </row>
    <row r="58" spans="1:14" s="5" customFormat="1" x14ac:dyDescent="0.2">
      <c r="A58" s="19" t="s">
        <v>38</v>
      </c>
      <c r="B58" s="19">
        <f t="shared" ref="B58:M58" si="12">SUM(B55:B57)</f>
        <v>0</v>
      </c>
      <c r="C58" s="19">
        <f t="shared" si="12"/>
        <v>0</v>
      </c>
      <c r="D58" s="19">
        <f t="shared" si="12"/>
        <v>0</v>
      </c>
      <c r="E58" s="19">
        <f t="shared" si="12"/>
        <v>0</v>
      </c>
      <c r="F58" s="19">
        <f t="shared" si="12"/>
        <v>0</v>
      </c>
      <c r="G58" s="19">
        <f t="shared" si="12"/>
        <v>0</v>
      </c>
      <c r="H58" s="19">
        <f t="shared" si="12"/>
        <v>0</v>
      </c>
      <c r="I58" s="19">
        <f t="shared" si="12"/>
        <v>0</v>
      </c>
      <c r="J58" s="19">
        <f t="shared" si="12"/>
        <v>20</v>
      </c>
      <c r="K58" s="19">
        <f t="shared" si="12"/>
        <v>0</v>
      </c>
      <c r="L58" s="19">
        <f t="shared" si="12"/>
        <v>0</v>
      </c>
      <c r="M58" s="19">
        <f t="shared" si="12"/>
        <v>0</v>
      </c>
      <c r="N58" s="19">
        <f>SUM(B58:M58)</f>
        <v>20</v>
      </c>
    </row>
    <row r="59" spans="1:14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1:14" ht="22.5" customHeight="1" x14ac:dyDescent="0.25">
      <c r="A60" s="37" t="s">
        <v>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4" s="5" customFormat="1" x14ac:dyDescent="0.2">
      <c r="A61" s="9" t="s">
        <v>76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9">
        <f>SUM(B61:M61)</f>
        <v>0</v>
      </c>
    </row>
    <row r="62" spans="1:14" s="5" customFormat="1" x14ac:dyDescent="0.2">
      <c r="A62" s="9" t="s">
        <v>87</v>
      </c>
      <c r="B62" s="4"/>
      <c r="C62" s="4"/>
      <c r="D62" s="4"/>
      <c r="E62" s="4"/>
      <c r="F62" s="4"/>
      <c r="G62" s="4"/>
      <c r="H62" s="4"/>
      <c r="I62" s="4"/>
      <c r="J62" s="4">
        <v>0</v>
      </c>
      <c r="K62" s="4">
        <v>0</v>
      </c>
      <c r="L62" s="4">
        <v>0</v>
      </c>
      <c r="M62" s="4">
        <v>0</v>
      </c>
      <c r="N62" s="19">
        <f>SUM(B62:M62)</f>
        <v>0</v>
      </c>
    </row>
    <row r="63" spans="1:14" s="5" customFormat="1" x14ac:dyDescent="0.2">
      <c r="A63" s="19" t="s">
        <v>55</v>
      </c>
      <c r="B63" s="19">
        <f t="shared" ref="B63:I63" si="13">SUM(B61:B61)</f>
        <v>0</v>
      </c>
      <c r="C63" s="19">
        <f t="shared" si="13"/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>SUM(J61:J62)</f>
        <v>0</v>
      </c>
      <c r="K63" s="19">
        <f t="shared" ref="K63:N63" si="14">SUM(K61:K62)</f>
        <v>0</v>
      </c>
      <c r="L63" s="19">
        <f t="shared" si="14"/>
        <v>0</v>
      </c>
      <c r="M63" s="19">
        <f t="shared" si="14"/>
        <v>0</v>
      </c>
      <c r="N63" s="19">
        <f t="shared" si="14"/>
        <v>0</v>
      </c>
    </row>
    <row r="64" spans="1:14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7" ht="21.75" customHeight="1" x14ac:dyDescent="0.25">
      <c r="A65" s="37" t="s">
        <v>7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7" s="5" customFormat="1" x14ac:dyDescent="0.2">
      <c r="A66" s="9" t="s">
        <v>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10</v>
      </c>
      <c r="K66" s="4">
        <v>0</v>
      </c>
      <c r="L66" s="4">
        <v>10</v>
      </c>
      <c r="M66" s="4">
        <v>50</v>
      </c>
      <c r="N66" s="19">
        <f>SUM(B66:M66)</f>
        <v>70</v>
      </c>
    </row>
    <row r="67" spans="1:17" s="5" customFormat="1" x14ac:dyDescent="0.2">
      <c r="A67" s="10" t="s">
        <v>5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400</v>
      </c>
      <c r="M67" s="6">
        <v>0</v>
      </c>
      <c r="N67" s="19">
        <f>SUM(B67:M67)</f>
        <v>400</v>
      </c>
    </row>
    <row r="68" spans="1:17" s="5" customFormat="1" x14ac:dyDescent="0.2">
      <c r="A68" s="9" t="s">
        <v>4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20</v>
      </c>
      <c r="M68" s="4">
        <v>10</v>
      </c>
      <c r="N68" s="19">
        <f>SUM(B68:M68)</f>
        <v>30</v>
      </c>
    </row>
    <row r="69" spans="1:17" s="5" customFormat="1" x14ac:dyDescent="0.2">
      <c r="A69" s="10" t="s">
        <v>3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10</v>
      </c>
      <c r="K69" s="6">
        <v>5</v>
      </c>
      <c r="L69" s="6">
        <v>5</v>
      </c>
      <c r="M69" s="6">
        <v>20</v>
      </c>
      <c r="N69" s="19">
        <f>SUM(B69:M69)</f>
        <v>40</v>
      </c>
      <c r="Q69" s="5">
        <v>0</v>
      </c>
    </row>
    <row r="70" spans="1:17" s="5" customFormat="1" x14ac:dyDescent="0.2">
      <c r="A70" s="9" t="s">
        <v>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30</v>
      </c>
      <c r="K70" s="4">
        <v>10</v>
      </c>
      <c r="L70" s="4">
        <v>10</v>
      </c>
      <c r="M70" s="4">
        <v>50</v>
      </c>
      <c r="N70" s="19">
        <f>SUM(B70:M70)</f>
        <v>100</v>
      </c>
    </row>
    <row r="71" spans="1:17" s="5" customFormat="1" x14ac:dyDescent="0.2">
      <c r="A71" s="19" t="s">
        <v>39</v>
      </c>
      <c r="B71" s="19">
        <f>SUM(B66:B70)</f>
        <v>0</v>
      </c>
      <c r="C71" s="19">
        <f t="shared" ref="C71:N71" si="15">SUM(C66:C70)</f>
        <v>0</v>
      </c>
      <c r="D71" s="19">
        <f t="shared" si="15"/>
        <v>0</v>
      </c>
      <c r="E71" s="19">
        <f t="shared" si="15"/>
        <v>0</v>
      </c>
      <c r="F71" s="19">
        <f t="shared" si="15"/>
        <v>0</v>
      </c>
      <c r="G71" s="19">
        <f t="shared" si="15"/>
        <v>0</v>
      </c>
      <c r="H71" s="19">
        <f t="shared" si="15"/>
        <v>0</v>
      </c>
      <c r="I71" s="19">
        <f t="shared" si="15"/>
        <v>0</v>
      </c>
      <c r="J71" s="19">
        <f t="shared" si="15"/>
        <v>50</v>
      </c>
      <c r="K71" s="19">
        <f t="shared" si="15"/>
        <v>15</v>
      </c>
      <c r="L71" s="19">
        <f t="shared" si="15"/>
        <v>445</v>
      </c>
      <c r="M71" s="19">
        <f t="shared" si="15"/>
        <v>130</v>
      </c>
      <c r="N71" s="19">
        <f t="shared" si="15"/>
        <v>640</v>
      </c>
    </row>
    <row r="72" spans="1:17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5"/>
    </row>
    <row r="73" spans="1:17" ht="21.75" customHeight="1" x14ac:dyDescent="0.25">
      <c r="A73" s="37" t="s">
        <v>50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/>
    </row>
    <row r="74" spans="1:17" s="5" customFormat="1" x14ac:dyDescent="0.2">
      <c r="A74" s="9" t="s">
        <v>54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454</v>
      </c>
      <c r="K74" s="4">
        <v>302</v>
      </c>
      <c r="L74" s="4">
        <v>482</v>
      </c>
      <c r="M74" s="4">
        <v>332</v>
      </c>
      <c r="N74" s="19">
        <f>SUM(B74:M74)</f>
        <v>1570</v>
      </c>
    </row>
    <row r="75" spans="1:17" s="5" customFormat="1" x14ac:dyDescent="0.2">
      <c r="A75" s="19" t="s">
        <v>56</v>
      </c>
      <c r="B75" s="20">
        <f t="shared" ref="B75:N75" si="16">SUM(B74:B74)</f>
        <v>0</v>
      </c>
      <c r="C75" s="20">
        <f t="shared" si="16"/>
        <v>0</v>
      </c>
      <c r="D75" s="20">
        <f t="shared" si="16"/>
        <v>0</v>
      </c>
      <c r="E75" s="20">
        <f t="shared" si="16"/>
        <v>0</v>
      </c>
      <c r="F75" s="20">
        <f t="shared" si="16"/>
        <v>0</v>
      </c>
      <c r="G75" s="20">
        <f t="shared" si="16"/>
        <v>0</v>
      </c>
      <c r="H75" s="20">
        <f t="shared" si="16"/>
        <v>0</v>
      </c>
      <c r="I75" s="20">
        <f t="shared" si="16"/>
        <v>0</v>
      </c>
      <c r="J75" s="20">
        <f t="shared" si="16"/>
        <v>454</v>
      </c>
      <c r="K75" s="20">
        <f t="shared" si="16"/>
        <v>302</v>
      </c>
      <c r="L75" s="20">
        <f t="shared" si="16"/>
        <v>482</v>
      </c>
      <c r="M75" s="20">
        <f t="shared" si="16"/>
        <v>332</v>
      </c>
      <c r="N75" s="19">
        <f t="shared" si="16"/>
        <v>1570</v>
      </c>
    </row>
    <row r="76" spans="1:17" x14ac:dyDescent="0.2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5"/>
    </row>
    <row r="77" spans="1:17" ht="21.75" customHeight="1" x14ac:dyDescent="0.25">
      <c r="A77" s="37" t="s">
        <v>1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</row>
    <row r="78" spans="1:17" s="5" customFormat="1" x14ac:dyDescent="0.2">
      <c r="A78" s="9" t="s">
        <v>77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9">
        <f>SUM(B78:M78)</f>
        <v>0</v>
      </c>
    </row>
    <row r="79" spans="1:17" s="5" customFormat="1" x14ac:dyDescent="0.2">
      <c r="A79" s="10" t="s">
        <v>84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395</v>
      </c>
      <c r="L79" s="28">
        <v>395</v>
      </c>
      <c r="M79" s="6">
        <v>395</v>
      </c>
      <c r="N79" s="19">
        <f>SUM(B79:M79)</f>
        <v>1185</v>
      </c>
    </row>
    <row r="80" spans="1:17" s="5" customFormat="1" x14ac:dyDescent="0.2">
      <c r="A80" s="9" t="s">
        <v>85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300</v>
      </c>
      <c r="L80" s="28">
        <v>0</v>
      </c>
      <c r="M80" s="4">
        <v>0</v>
      </c>
      <c r="N80" s="19">
        <f>SUM(B80:M80)</f>
        <v>300</v>
      </c>
    </row>
    <row r="81" spans="1:14" s="5" customFormat="1" x14ac:dyDescent="0.2">
      <c r="A81" s="10" t="s">
        <v>86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500</v>
      </c>
      <c r="M81" s="6">
        <v>500</v>
      </c>
      <c r="N81" s="19">
        <f>SUM(B81:M81)</f>
        <v>1000</v>
      </c>
    </row>
    <row r="82" spans="1:14" s="5" customFormat="1" x14ac:dyDescent="0.2">
      <c r="A82" s="9" t="s">
        <v>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9">
        <f>SUM(B82:M82)</f>
        <v>0</v>
      </c>
    </row>
    <row r="83" spans="1:14" s="5" customFormat="1" x14ac:dyDescent="0.2">
      <c r="A83" s="19" t="s">
        <v>49</v>
      </c>
      <c r="B83" s="19">
        <f t="shared" ref="B83:N83" si="17">SUM(B78:B82)</f>
        <v>0</v>
      </c>
      <c r="C83" s="19">
        <f t="shared" si="17"/>
        <v>0</v>
      </c>
      <c r="D83" s="19">
        <f t="shared" si="17"/>
        <v>0</v>
      </c>
      <c r="E83" s="19">
        <f t="shared" si="17"/>
        <v>0</v>
      </c>
      <c r="F83" s="19">
        <f t="shared" si="17"/>
        <v>0</v>
      </c>
      <c r="G83" s="19">
        <f t="shared" si="17"/>
        <v>0</v>
      </c>
      <c r="H83" s="19">
        <f t="shared" si="17"/>
        <v>0</v>
      </c>
      <c r="I83" s="19">
        <f t="shared" si="17"/>
        <v>0</v>
      </c>
      <c r="J83" s="19">
        <f t="shared" si="17"/>
        <v>0</v>
      </c>
      <c r="K83" s="19">
        <f t="shared" si="17"/>
        <v>695</v>
      </c>
      <c r="L83" s="19">
        <f t="shared" si="17"/>
        <v>895</v>
      </c>
      <c r="M83" s="19">
        <f t="shared" si="17"/>
        <v>895</v>
      </c>
      <c r="N83" s="19">
        <f t="shared" si="17"/>
        <v>2485</v>
      </c>
    </row>
    <row r="84" spans="1:14" ht="15" x14ac:dyDescent="0.3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</row>
    <row r="85" spans="1:14" ht="29.25" customHeight="1" x14ac:dyDescent="0.2">
      <c r="A85" s="12" t="s">
        <v>60</v>
      </c>
      <c r="B85" s="21">
        <f t="shared" ref="B85:M85" si="18">SUM(B13+B21+B30+B37+B43+B52+B58+B63+B71+B75+B83)</f>
        <v>0</v>
      </c>
      <c r="C85" s="21">
        <f t="shared" si="18"/>
        <v>0</v>
      </c>
      <c r="D85" s="21">
        <f t="shared" si="18"/>
        <v>0</v>
      </c>
      <c r="E85" s="21">
        <f t="shared" si="18"/>
        <v>0</v>
      </c>
      <c r="F85" s="21">
        <f t="shared" si="18"/>
        <v>0</v>
      </c>
      <c r="G85" s="21">
        <f t="shared" si="18"/>
        <v>0</v>
      </c>
      <c r="H85" s="21">
        <f t="shared" si="18"/>
        <v>0</v>
      </c>
      <c r="I85" s="21">
        <f t="shared" si="18"/>
        <v>0</v>
      </c>
      <c r="J85" s="21">
        <f t="shared" si="18"/>
        <v>3954</v>
      </c>
      <c r="K85" s="21">
        <f t="shared" si="18"/>
        <v>3954</v>
      </c>
      <c r="L85" s="21">
        <f t="shared" si="18"/>
        <v>5934</v>
      </c>
      <c r="M85" s="21">
        <f t="shared" si="18"/>
        <v>5954</v>
      </c>
      <c r="N85" s="19">
        <f>SUM(B85:M85)</f>
        <v>19796</v>
      </c>
    </row>
    <row r="86" spans="1:14" ht="30" customHeight="1" x14ac:dyDescent="0.2">
      <c r="A86" s="12" t="s">
        <v>33</v>
      </c>
      <c r="B86" s="21">
        <f t="shared" ref="B86:N86" si="19">SUM(B6-B85)</f>
        <v>0</v>
      </c>
      <c r="C86" s="21">
        <f t="shared" si="19"/>
        <v>0</v>
      </c>
      <c r="D86" s="21">
        <f t="shared" si="19"/>
        <v>0</v>
      </c>
      <c r="E86" s="21">
        <f t="shared" si="19"/>
        <v>0</v>
      </c>
      <c r="F86" s="21">
        <f t="shared" si="19"/>
        <v>0</v>
      </c>
      <c r="G86" s="21">
        <f t="shared" si="19"/>
        <v>0</v>
      </c>
      <c r="H86" s="21">
        <f t="shared" si="19"/>
        <v>0</v>
      </c>
      <c r="I86" s="21">
        <f t="shared" si="19"/>
        <v>0</v>
      </c>
      <c r="J86" s="21">
        <f t="shared" si="19"/>
        <v>0</v>
      </c>
      <c r="K86" s="21">
        <f t="shared" si="19"/>
        <v>0</v>
      </c>
      <c r="L86" s="21">
        <f t="shared" si="19"/>
        <v>20</v>
      </c>
      <c r="M86" s="21">
        <f t="shared" si="19"/>
        <v>0</v>
      </c>
      <c r="N86" s="19">
        <f t="shared" si="19"/>
        <v>20</v>
      </c>
    </row>
  </sheetData>
  <mergeCells count="14">
    <mergeCell ref="A1:N1"/>
    <mergeCell ref="A4:N4"/>
    <mergeCell ref="A77:N77"/>
    <mergeCell ref="A65:N65"/>
    <mergeCell ref="A54:N54"/>
    <mergeCell ref="A45:N45"/>
    <mergeCell ref="A60:N60"/>
    <mergeCell ref="A73:N73"/>
    <mergeCell ref="A32:N32"/>
    <mergeCell ref="A39:N39"/>
    <mergeCell ref="A7:N7"/>
    <mergeCell ref="A8:N8"/>
    <mergeCell ref="A15:N15"/>
    <mergeCell ref="A23:N23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r:id="rId1"/>
  <headerFooter alignWithMargins="0"/>
  <rowBreaks count="1" manualBreakCount="1">
    <brk id="44" max="13" man="1"/>
  </rowBreaks>
  <ignoredErrors>
    <ignoredError sqref="C5:I5 C9:I10 C12:I12 N36 B75:M75 N9:N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6"/>
  <sheetViews>
    <sheetView topLeftCell="A112" workbookViewId="0">
      <selection activeCell="A113" sqref="A113"/>
    </sheetView>
  </sheetViews>
  <sheetFormatPr defaultRowHeight="12.75" x14ac:dyDescent="0.2"/>
  <cols>
    <col min="1" max="1" width="27" bestFit="1" customWidth="1"/>
    <col min="2" max="2" width="9.7109375" style="25" bestFit="1" customWidth="1"/>
    <col min="5" max="5" width="31" bestFit="1" customWidth="1"/>
  </cols>
  <sheetData>
    <row r="2" spans="1:1" x14ac:dyDescent="0.2">
      <c r="A2" s="24"/>
    </row>
    <row r="3" spans="1:1" x14ac:dyDescent="0.2">
      <c r="A3" s="24"/>
    </row>
    <row r="4" spans="1:1" x14ac:dyDescent="0.2">
      <c r="A4" s="24"/>
    </row>
    <row r="5" spans="1:1" x14ac:dyDescent="0.2">
      <c r="A5" s="24"/>
    </row>
    <row r="6" spans="1:1" x14ac:dyDescent="0.2">
      <c r="A6" s="24"/>
    </row>
    <row r="8" spans="1:1" x14ac:dyDescent="0.2">
      <c r="A8" s="24"/>
    </row>
    <row r="9" spans="1:1" x14ac:dyDescent="0.2">
      <c r="A9" s="24"/>
    </row>
    <row r="10" spans="1:1" x14ac:dyDescent="0.2">
      <c r="A10" s="24"/>
    </row>
    <row r="11" spans="1:1" x14ac:dyDescent="0.2">
      <c r="A11" s="24"/>
    </row>
    <row r="14" spans="1:1" x14ac:dyDescent="0.2">
      <c r="A14" s="24"/>
    </row>
    <row r="15" spans="1:1" x14ac:dyDescent="0.2">
      <c r="A15" s="24"/>
    </row>
    <row r="16" spans="1:1" x14ac:dyDescent="0.2">
      <c r="A16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6" spans="1:1" x14ac:dyDescent="0.2">
      <c r="A26" s="24"/>
    </row>
    <row r="27" spans="1:1" x14ac:dyDescent="0.2">
      <c r="A27" s="24"/>
    </row>
    <row r="28" spans="1:1" x14ac:dyDescent="0.2">
      <c r="A28" s="24"/>
    </row>
    <row r="29" spans="1:1" x14ac:dyDescent="0.2">
      <c r="A29" s="24"/>
    </row>
    <row r="32" spans="1:1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8" spans="1:2" x14ac:dyDescent="0.2">
      <c r="A98" s="24"/>
    </row>
    <row r="99" spans="1:2" x14ac:dyDescent="0.2">
      <c r="A99" s="24"/>
    </row>
    <row r="100" spans="1:2" x14ac:dyDescent="0.2">
      <c r="A100" s="24"/>
    </row>
    <row r="101" spans="1:2" x14ac:dyDescent="0.2">
      <c r="A101" s="24"/>
    </row>
    <row r="104" spans="1:2" x14ac:dyDescent="0.2">
      <c r="A104" s="24"/>
    </row>
    <row r="105" spans="1:2" x14ac:dyDescent="0.2">
      <c r="A105" s="24"/>
    </row>
    <row r="106" spans="1:2" x14ac:dyDescent="0.2">
      <c r="A106" s="24"/>
    </row>
    <row r="109" spans="1:2" x14ac:dyDescent="0.2">
      <c r="A109" s="24"/>
    </row>
    <row r="110" spans="1:2" x14ac:dyDescent="0.2">
      <c r="A110" s="24"/>
    </row>
    <row r="111" spans="1:2" x14ac:dyDescent="0.2">
      <c r="A111" s="24"/>
    </row>
    <row r="112" spans="1:2" x14ac:dyDescent="0.2">
      <c r="A112" t="s">
        <v>63</v>
      </c>
      <c r="B112"/>
    </row>
    <row r="113" spans="1:2" x14ac:dyDescent="0.2">
      <c r="A113" t="s">
        <v>64</v>
      </c>
      <c r="B113" s="26">
        <v>2504</v>
      </c>
    </row>
    <row r="114" spans="1:2" x14ac:dyDescent="0.2">
      <c r="A114" s="24" t="s">
        <v>69</v>
      </c>
      <c r="B114" s="26">
        <v>275</v>
      </c>
    </row>
    <row r="115" spans="1:2" x14ac:dyDescent="0.2">
      <c r="B115" s="26"/>
    </row>
    <row r="116" spans="1:2" x14ac:dyDescent="0.2">
      <c r="A116" t="s">
        <v>65</v>
      </c>
      <c r="B116" s="26">
        <v>2083</v>
      </c>
    </row>
    <row r="117" spans="1:2" x14ac:dyDescent="0.2">
      <c r="A117" s="24" t="s">
        <v>69</v>
      </c>
      <c r="B117" s="26">
        <v>225</v>
      </c>
    </row>
    <row r="118" spans="1:2" x14ac:dyDescent="0.2">
      <c r="B118" s="26"/>
    </row>
    <row r="119" spans="1:2" x14ac:dyDescent="0.2">
      <c r="A119" t="s">
        <v>66</v>
      </c>
      <c r="B119" s="26">
        <v>1562</v>
      </c>
    </row>
    <row r="120" spans="1:2" x14ac:dyDescent="0.2">
      <c r="A120" s="24" t="s">
        <v>69</v>
      </c>
      <c r="B120" s="26">
        <v>200</v>
      </c>
    </row>
    <row r="121" spans="1:2" x14ac:dyDescent="0.2">
      <c r="B121" s="26"/>
    </row>
    <row r="122" spans="1:2" x14ac:dyDescent="0.2">
      <c r="A122" s="24" t="s">
        <v>68</v>
      </c>
      <c r="B122" s="26">
        <v>1042</v>
      </c>
    </row>
    <row r="123" spans="1:2" x14ac:dyDescent="0.2">
      <c r="A123" s="24" t="s">
        <v>69</v>
      </c>
      <c r="B123" s="26">
        <v>175</v>
      </c>
    </row>
    <row r="124" spans="1:2" x14ac:dyDescent="0.2">
      <c r="A124" s="24"/>
      <c r="B124" s="26"/>
    </row>
    <row r="125" spans="1:2" x14ac:dyDescent="0.2">
      <c r="A125" s="24" t="s">
        <v>67</v>
      </c>
      <c r="B125" s="26">
        <v>521</v>
      </c>
    </row>
    <row r="126" spans="1:2" x14ac:dyDescent="0.2">
      <c r="A126" s="24" t="s">
        <v>69</v>
      </c>
      <c r="B126" s="26">
        <v>150</v>
      </c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9" spans="1:1" x14ac:dyDescent="0.2">
      <c r="A139" s="24"/>
    </row>
    <row r="140" spans="1:1" x14ac:dyDescent="0.2">
      <c r="A140" s="24"/>
    </row>
    <row r="141" spans="1:1" x14ac:dyDescent="0.2">
      <c r="A141" s="24"/>
    </row>
    <row r="144" spans="1:1" x14ac:dyDescent="0.2">
      <c r="A144" s="24"/>
    </row>
    <row r="145" spans="1:1" x14ac:dyDescent="0.2">
      <c r="A145" s="24"/>
    </row>
    <row r="146" spans="1:1" x14ac:dyDescent="0.2">
      <c r="A146" s="24"/>
    </row>
    <row r="149" spans="1:1" x14ac:dyDescent="0.2">
      <c r="A149" s="24"/>
    </row>
    <row r="150" spans="1:1" x14ac:dyDescent="0.2">
      <c r="A150" s="24"/>
    </row>
    <row r="151" spans="1:1" x14ac:dyDescent="0.2">
      <c r="A151" s="24"/>
    </row>
    <row r="154" spans="1:1" x14ac:dyDescent="0.2">
      <c r="A154" s="24"/>
    </row>
    <row r="155" spans="1:1" x14ac:dyDescent="0.2">
      <c r="A155" s="24"/>
    </row>
    <row r="156" spans="1:1" x14ac:dyDescent="0.2">
      <c r="A156" s="24"/>
    </row>
    <row r="159" spans="1:1" x14ac:dyDescent="0.2">
      <c r="A159" s="24"/>
    </row>
    <row r="160" spans="1:1" x14ac:dyDescent="0.2">
      <c r="A160" s="24"/>
    </row>
    <row r="161" spans="1:1" x14ac:dyDescent="0.2">
      <c r="A161" s="24"/>
    </row>
    <row r="164" spans="1:1" x14ac:dyDescent="0.2">
      <c r="A164" s="24"/>
    </row>
    <row r="165" spans="1:1" x14ac:dyDescent="0.2">
      <c r="A165" s="24"/>
    </row>
    <row r="166" spans="1:1" x14ac:dyDescent="0.2">
      <c r="A166" s="2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budget</vt:lpstr>
      <vt:lpstr>Sheet1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CPCSC</dc:creator>
  <cp:lastModifiedBy>CPCSC</cp:lastModifiedBy>
  <cp:lastPrinted>2013-03-04T20:38:19Z</cp:lastPrinted>
  <dcterms:created xsi:type="dcterms:W3CDTF">2001-05-18T00:29:33Z</dcterms:created>
  <dcterms:modified xsi:type="dcterms:W3CDTF">2013-03-13T14:18:03Z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